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4" i="1" l="1"/>
  <c r="L29" i="1"/>
  <c r="K29" i="1"/>
  <c r="J29" i="1"/>
  <c r="G29" i="1"/>
  <c r="I28" i="1"/>
  <c r="I27" i="1"/>
  <c r="H27" i="1" s="1"/>
  <c r="I26" i="1"/>
  <c r="H26" i="1"/>
  <c r="L24" i="1"/>
  <c r="G24" i="1"/>
  <c r="F24" i="1"/>
  <c r="E24" i="1"/>
  <c r="C24" i="1"/>
  <c r="I23" i="1"/>
  <c r="D23" i="1"/>
  <c r="I22" i="1"/>
  <c r="D22" i="1"/>
  <c r="I21" i="1"/>
  <c r="H21" i="1" s="1"/>
  <c r="I20" i="1"/>
  <c r="H20" i="1" s="1"/>
  <c r="D20" i="1"/>
  <c r="I19" i="1"/>
  <c r="H19" i="1" s="1"/>
  <c r="D19" i="1"/>
  <c r="I18" i="1"/>
  <c r="H18" i="1" s="1"/>
  <c r="D18" i="1"/>
  <c r="I17" i="1"/>
  <c r="H17" i="1" s="1"/>
  <c r="D17" i="1"/>
  <c r="I16" i="1"/>
  <c r="D16" i="1"/>
  <c r="I15" i="1"/>
  <c r="D15" i="1"/>
  <c r="B13" i="1"/>
  <c r="C13" i="1" s="1"/>
  <c r="D13" i="1" s="1"/>
  <c r="E13" i="1" s="1"/>
  <c r="F13" i="1" s="1"/>
  <c r="G13" i="1" s="1"/>
  <c r="H13" i="1" s="1"/>
  <c r="I13" i="1" s="1"/>
  <c r="I29" i="1" l="1"/>
  <c r="I24" i="1"/>
  <c r="D24" i="1"/>
  <c r="H29" i="1"/>
  <c r="H24" i="1"/>
</calcChain>
</file>

<file path=xl/sharedStrings.xml><?xml version="1.0" encoding="utf-8"?>
<sst xmlns="http://schemas.openxmlformats.org/spreadsheetml/2006/main" count="62" uniqueCount="53">
  <si>
    <t>УТВЕРЖДЕНО</t>
  </si>
  <si>
    <t>Решение Кричевского районного</t>
  </si>
  <si>
    <t>исполнительного комитета</t>
  </si>
  <si>
    <t>№ 4-3</t>
  </si>
  <si>
    <t>от "_22_"_января__2024 г.</t>
  </si>
  <si>
    <t>Текущий график</t>
  </si>
  <si>
    <t>капитального ремонта жилищного фонда по Кричевскому району  на 2024 год</t>
  </si>
  <si>
    <t>№ п/п</t>
  </si>
  <si>
    <t>Наименование объекта</t>
  </si>
  <si>
    <t>Общая площадь квартир жилых домов, кв.м</t>
  </si>
  <si>
    <t>Ввод площади в текущем году, кв. м</t>
  </si>
  <si>
    <t>Сроки проведения капитального ремонта</t>
  </si>
  <si>
    <t>Стоимость проведения капитального ремонта, руб.</t>
  </si>
  <si>
    <t>План финансирования 2024 года, руб.</t>
  </si>
  <si>
    <t>всего</t>
  </si>
  <si>
    <t>в том числе</t>
  </si>
  <si>
    <t>стоимость работ на 2024 год</t>
  </si>
  <si>
    <t>начало месяц, год</t>
  </si>
  <si>
    <t>окончание месяц, год</t>
  </si>
  <si>
    <t>сметная</t>
  </si>
  <si>
    <t>договорная</t>
  </si>
  <si>
    <t>бюджет</t>
  </si>
  <si>
    <t>сумма от внесения платы за капитальный ремонт граж-данами и арендаторами нежилых помещений</t>
  </si>
  <si>
    <t>С вводом общей площади в текущем году</t>
  </si>
  <si>
    <t xml:space="preserve">"Капитальный ремонт жилого дома № 4 по ул. Заслонова в г. Кричеве" </t>
  </si>
  <si>
    <t>март        2024 г.</t>
  </si>
  <si>
    <t>май             2024 г.</t>
  </si>
  <si>
    <t>Капитальный ремонт жилого дома № 13 по ул. Заслонова в г. Кричеве</t>
  </si>
  <si>
    <t>март       2024 г.</t>
  </si>
  <si>
    <t>май            2024 г.</t>
  </si>
  <si>
    <t>Капитальный ремонт жилого дома № 14 по ул. Заслонова в г. Кричеве</t>
  </si>
  <si>
    <t>май              2024 г.</t>
  </si>
  <si>
    <t xml:space="preserve">"Капитальный ремонт жилого дома № 11 по ул. Заслонова в г. Кричеве" </t>
  </si>
  <si>
    <t>Капитальный ремонт жилого дома № 15 по ул. Заслонова в г. Кричеве</t>
  </si>
  <si>
    <t xml:space="preserve"> май           2024 г.</t>
  </si>
  <si>
    <t>Капитальный ремонт жилого дома № 18 по ул. Заслонова в г. Кричеве</t>
  </si>
  <si>
    <t>Капитальный ремонт жилого дома № 30 ул. Микрорайон Комсомольский в г. Кричеве</t>
  </si>
  <si>
    <t>апрель   2024 г.</t>
  </si>
  <si>
    <t>июль           2024 г.</t>
  </si>
  <si>
    <t>Капитальный ремонт жилого дома № 16 по ул. Заслонова в г. Кричеве</t>
  </si>
  <si>
    <t>май    2024 г.</t>
  </si>
  <si>
    <t>июль      2024 г.</t>
  </si>
  <si>
    <t xml:space="preserve">"Капитальный ремонт жилого дома № 6 по ул. Заслонова в г. Кричеве" </t>
  </si>
  <si>
    <t>июнь       2024 г.</t>
  </si>
  <si>
    <t>август 2024 г.</t>
  </si>
  <si>
    <t>Итого</t>
  </si>
  <si>
    <t>Без ввода площади в текущем году</t>
  </si>
  <si>
    <t>"Капитальный ремонт жилого дома № 12 по ул. Микрорайон Комсомольский в г. Кричеве" (сезонные работы)</t>
  </si>
  <si>
    <t>май        2024 г.</t>
  </si>
  <si>
    <t>"Капитальный ремонт жилого дома ул. Совхозная, д. 3, агр. Красная Буда, Кричевский р-н</t>
  </si>
  <si>
    <t>июнь        2024 г.</t>
  </si>
  <si>
    <t xml:space="preserve">"Капитальный ремонт жилого дома № 8а  по ул. Мира в г. Кричеве" </t>
  </si>
  <si>
    <t>июнь          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</si>
</sst>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2" fontId="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left" vertical="center" wrapText="1"/>
    </xf>
    <xf numFmtId="1" fontId="10" fillId="0" borderId="4" xfId="0" applyNumberFormat="1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5" fontId="11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Font="1" applyFill="1" applyBorder="1" applyAlignment="1">
      <alignment vertical="center" wrapText="1"/>
    </xf>
    <xf numFmtId="43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43" fontId="12" fillId="0" borderId="1" xfId="1" applyFont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 wrapText="1"/>
    </xf>
    <xf numFmtId="1" fontId="12" fillId="0" borderId="1" xfId="0" applyNumberFormat="1" applyFont="1" applyBorder="1" applyAlignment="1">
      <alignment horizontal="right"/>
    </xf>
    <xf numFmtId="165" fontId="13" fillId="0" borderId="1" xfId="1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center" wrapText="1"/>
    </xf>
    <xf numFmtId="43" fontId="11" fillId="0" borderId="1" xfId="1" applyFont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vertical="center"/>
    </xf>
    <xf numFmtId="43" fontId="12" fillId="0" borderId="1" xfId="1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7" fontId="11" fillId="0" borderId="3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43" fontId="11" fillId="2" borderId="2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165" fontId="13" fillId="0" borderId="2" xfId="1" applyNumberFormat="1" applyFont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3" workbookViewId="0">
      <selection activeCell="B32" sqref="B32"/>
    </sheetView>
  </sheetViews>
  <sheetFormatPr defaultRowHeight="15" x14ac:dyDescent="0.25"/>
  <cols>
    <col min="1" max="1" width="5" customWidth="1"/>
    <col min="2" max="2" width="32.85546875" customWidth="1"/>
    <col min="3" max="3" width="9.42578125" customWidth="1"/>
    <col min="7" max="7" width="12.5703125" customWidth="1"/>
    <col min="8" max="8" width="11.42578125" customWidth="1"/>
    <col min="9" max="9" width="11.85546875" customWidth="1"/>
    <col min="10" max="10" width="6.85546875" customWidth="1"/>
    <col min="11" max="11" width="7.5703125" customWidth="1"/>
    <col min="12" max="12" width="12.5703125" customWidth="1"/>
  </cols>
  <sheetData>
    <row r="1" spans="1:12" x14ac:dyDescent="0.25">
      <c r="A1" s="1"/>
      <c r="B1" s="2"/>
      <c r="C1" s="2"/>
      <c r="E1" s="2"/>
      <c r="F1" s="2"/>
      <c r="G1" s="3"/>
      <c r="H1" s="2"/>
      <c r="I1" s="4"/>
      <c r="J1" s="4" t="s">
        <v>0</v>
      </c>
      <c r="K1" s="4"/>
      <c r="L1" s="4"/>
    </row>
    <row r="2" spans="1:12" x14ac:dyDescent="0.25">
      <c r="A2" s="1"/>
      <c r="B2" s="2"/>
      <c r="C2" s="2"/>
      <c r="E2" s="2"/>
      <c r="F2" s="2"/>
      <c r="G2" s="3"/>
      <c r="H2" s="2"/>
      <c r="I2" s="4"/>
      <c r="J2" s="4" t="s">
        <v>1</v>
      </c>
      <c r="K2" s="4"/>
      <c r="L2" s="4"/>
    </row>
    <row r="3" spans="1:12" x14ac:dyDescent="0.25">
      <c r="A3" s="1"/>
      <c r="B3" s="2"/>
      <c r="C3" s="2"/>
      <c r="E3" s="2"/>
      <c r="F3" s="2"/>
      <c r="G3" s="3"/>
      <c r="H3" s="2"/>
      <c r="I3" s="4"/>
      <c r="J3" s="4" t="s">
        <v>2</v>
      </c>
      <c r="K3" s="4"/>
      <c r="L3" s="4"/>
    </row>
    <row r="4" spans="1:12" x14ac:dyDescent="0.25">
      <c r="A4" s="1"/>
      <c r="B4" s="2"/>
      <c r="C4" s="2"/>
      <c r="E4" s="5"/>
      <c r="F4" s="5"/>
      <c r="G4" s="3"/>
      <c r="H4" s="2"/>
      <c r="I4" s="4"/>
      <c r="J4" s="4" t="s">
        <v>3</v>
      </c>
      <c r="K4" s="4"/>
      <c r="L4" s="4"/>
    </row>
    <row r="5" spans="1:12" x14ac:dyDescent="0.25">
      <c r="A5" s="1"/>
      <c r="B5" s="2"/>
      <c r="C5" s="2"/>
      <c r="E5" s="2"/>
      <c r="F5" s="2"/>
      <c r="G5" s="3"/>
      <c r="H5" s="2"/>
      <c r="I5" s="4"/>
      <c r="J5" s="6" t="s">
        <v>4</v>
      </c>
      <c r="K5" s="4"/>
      <c r="L5" s="4"/>
    </row>
    <row r="6" spans="1:12" x14ac:dyDescent="0.2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7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x14ac:dyDescent="0.25">
      <c r="A8" s="8"/>
      <c r="B8" s="9"/>
      <c r="C8" s="9"/>
      <c r="D8" s="9"/>
      <c r="E8" s="9"/>
      <c r="F8" s="9"/>
      <c r="G8" s="10"/>
      <c r="H8" s="10"/>
      <c r="I8" s="10"/>
      <c r="J8" s="10"/>
      <c r="K8" s="10"/>
      <c r="L8" s="10"/>
    </row>
    <row r="9" spans="1:12" ht="15" customHeight="1" x14ac:dyDescent="0.25">
      <c r="A9" s="11" t="s">
        <v>7</v>
      </c>
      <c r="B9" s="12" t="s">
        <v>8</v>
      </c>
      <c r="C9" s="12" t="s">
        <v>9</v>
      </c>
      <c r="D9" s="12" t="s">
        <v>10</v>
      </c>
      <c r="E9" s="12" t="s">
        <v>11</v>
      </c>
      <c r="F9" s="12"/>
      <c r="G9" s="13" t="s">
        <v>12</v>
      </c>
      <c r="H9" s="13"/>
      <c r="I9" s="14" t="s">
        <v>13</v>
      </c>
      <c r="J9" s="15"/>
      <c r="K9" s="15"/>
      <c r="L9" s="16"/>
    </row>
    <row r="10" spans="1:12" ht="16.5" customHeight="1" x14ac:dyDescent="0.25">
      <c r="A10" s="11"/>
      <c r="B10" s="12"/>
      <c r="C10" s="12"/>
      <c r="D10" s="12"/>
      <c r="E10" s="12"/>
      <c r="F10" s="12"/>
      <c r="G10" s="13"/>
      <c r="H10" s="13"/>
      <c r="I10" s="13" t="s">
        <v>14</v>
      </c>
      <c r="J10" s="14" t="s">
        <v>15</v>
      </c>
      <c r="K10" s="15"/>
      <c r="L10" s="16"/>
    </row>
    <row r="11" spans="1:12" ht="25.5" customHeight="1" x14ac:dyDescent="0.25">
      <c r="A11" s="11"/>
      <c r="B11" s="12"/>
      <c r="C11" s="12"/>
      <c r="D11" s="12"/>
      <c r="E11" s="12"/>
      <c r="F11" s="12"/>
      <c r="G11" s="13"/>
      <c r="H11" s="13"/>
      <c r="I11" s="13"/>
      <c r="J11" s="52" t="s">
        <v>16</v>
      </c>
      <c r="K11" s="53"/>
      <c r="L11" s="54"/>
    </row>
    <row r="12" spans="1:12" ht="156" x14ac:dyDescent="0.25">
      <c r="A12" s="11"/>
      <c r="B12" s="12"/>
      <c r="C12" s="12"/>
      <c r="D12" s="12"/>
      <c r="E12" s="17" t="s">
        <v>17</v>
      </c>
      <c r="F12" s="17" t="s">
        <v>18</v>
      </c>
      <c r="G12" s="18" t="s">
        <v>19</v>
      </c>
      <c r="H12" s="18" t="s">
        <v>20</v>
      </c>
      <c r="I12" s="13"/>
      <c r="J12" s="13" t="s">
        <v>21</v>
      </c>
      <c r="K12" s="13"/>
      <c r="L12" s="18" t="s">
        <v>22</v>
      </c>
    </row>
    <row r="13" spans="1:12" x14ac:dyDescent="0.25">
      <c r="A13" s="19">
        <v>1</v>
      </c>
      <c r="B13" s="20">
        <f>A13+1</f>
        <v>2</v>
      </c>
      <c r="C13" s="20">
        <f t="shared" ref="C13:H13" si="0">B13+1</f>
        <v>3</v>
      </c>
      <c r="D13" s="20">
        <f t="shared" si="0"/>
        <v>4</v>
      </c>
      <c r="E13" s="20">
        <f t="shared" si="0"/>
        <v>5</v>
      </c>
      <c r="F13" s="20">
        <f t="shared" si="0"/>
        <v>6</v>
      </c>
      <c r="G13" s="20">
        <f t="shared" si="0"/>
        <v>7</v>
      </c>
      <c r="H13" s="20">
        <f t="shared" si="0"/>
        <v>8</v>
      </c>
      <c r="I13" s="20">
        <f t="shared" ref="I13" si="1">H13+1</f>
        <v>9</v>
      </c>
      <c r="J13" s="55">
        <v>10</v>
      </c>
      <c r="K13" s="56"/>
      <c r="L13" s="20">
        <v>11</v>
      </c>
    </row>
    <row r="14" spans="1:12" x14ac:dyDescent="0.25">
      <c r="A14" s="21" t="s">
        <v>23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</row>
    <row r="15" spans="1:12" ht="24" x14ac:dyDescent="0.25">
      <c r="A15" s="24">
        <v>1</v>
      </c>
      <c r="B15" s="25" t="s">
        <v>24</v>
      </c>
      <c r="C15" s="26">
        <v>630</v>
      </c>
      <c r="D15" s="27">
        <f t="shared" ref="D15:D16" si="2">C15</f>
        <v>630</v>
      </c>
      <c r="E15" s="28" t="s">
        <v>25</v>
      </c>
      <c r="F15" s="25" t="s">
        <v>26</v>
      </c>
      <c r="G15" s="29">
        <v>550810</v>
      </c>
      <c r="H15" s="29">
        <v>534285</v>
      </c>
      <c r="I15" s="30">
        <f>J15+L15</f>
        <v>534285</v>
      </c>
      <c r="J15" s="57">
        <v>441505</v>
      </c>
      <c r="K15" s="58"/>
      <c r="L15" s="30">
        <v>92780</v>
      </c>
    </row>
    <row r="16" spans="1:12" ht="24" x14ac:dyDescent="0.25">
      <c r="A16" s="24">
        <v>2</v>
      </c>
      <c r="B16" s="28" t="s">
        <v>27</v>
      </c>
      <c r="C16" s="28">
        <v>569</v>
      </c>
      <c r="D16" s="27">
        <f t="shared" si="2"/>
        <v>569</v>
      </c>
      <c r="E16" s="28" t="s">
        <v>28</v>
      </c>
      <c r="F16" s="25" t="s">
        <v>29</v>
      </c>
      <c r="G16" s="29">
        <v>425164</v>
      </c>
      <c r="H16" s="29">
        <v>412409</v>
      </c>
      <c r="I16" s="30">
        <f>J16+L16</f>
        <v>412409</v>
      </c>
      <c r="J16" s="57">
        <v>304604</v>
      </c>
      <c r="K16" s="58"/>
      <c r="L16" s="30">
        <v>107805</v>
      </c>
    </row>
    <row r="17" spans="1:12" ht="24" x14ac:dyDescent="0.25">
      <c r="A17" s="24">
        <v>3</v>
      </c>
      <c r="B17" s="28" t="s">
        <v>30</v>
      </c>
      <c r="C17" s="26">
        <v>603</v>
      </c>
      <c r="D17" s="27">
        <f>C17</f>
        <v>603</v>
      </c>
      <c r="E17" s="28" t="s">
        <v>25</v>
      </c>
      <c r="F17" s="25" t="s">
        <v>31</v>
      </c>
      <c r="G17" s="29">
        <v>440414</v>
      </c>
      <c r="H17" s="29">
        <f t="shared" ref="H17:H20" si="3">I17</f>
        <v>440414</v>
      </c>
      <c r="I17" s="30">
        <f>J17+L17</f>
        <v>440414</v>
      </c>
      <c r="J17" s="57">
        <v>317257</v>
      </c>
      <c r="K17" s="58"/>
      <c r="L17" s="30">
        <v>123157</v>
      </c>
    </row>
    <row r="18" spans="1:12" ht="24" x14ac:dyDescent="0.25">
      <c r="A18" s="24">
        <v>4</v>
      </c>
      <c r="B18" s="25" t="s">
        <v>32</v>
      </c>
      <c r="C18" s="26">
        <v>562</v>
      </c>
      <c r="D18" s="27">
        <f>C18</f>
        <v>562</v>
      </c>
      <c r="E18" s="28" t="s">
        <v>28</v>
      </c>
      <c r="F18" s="25" t="s">
        <v>26</v>
      </c>
      <c r="G18" s="29">
        <v>425396</v>
      </c>
      <c r="H18" s="29">
        <f t="shared" si="3"/>
        <v>425396</v>
      </c>
      <c r="I18" s="30">
        <f>J18+L18</f>
        <v>425396</v>
      </c>
      <c r="J18" s="57">
        <v>310343</v>
      </c>
      <c r="K18" s="58"/>
      <c r="L18" s="30">
        <v>115053</v>
      </c>
    </row>
    <row r="19" spans="1:12" ht="24" x14ac:dyDescent="0.25">
      <c r="A19" s="24">
        <v>5</v>
      </c>
      <c r="B19" s="28" t="s">
        <v>33</v>
      </c>
      <c r="C19" s="31">
        <v>558</v>
      </c>
      <c r="D19" s="27">
        <f>C19</f>
        <v>558</v>
      </c>
      <c r="E19" s="28" t="s">
        <v>25</v>
      </c>
      <c r="F19" s="25" t="s">
        <v>34</v>
      </c>
      <c r="G19" s="32">
        <v>503925</v>
      </c>
      <c r="H19" s="29">
        <f t="shared" si="3"/>
        <v>503925</v>
      </c>
      <c r="I19" s="30">
        <f>J19+L19</f>
        <v>503925</v>
      </c>
      <c r="J19" s="57">
        <v>369185</v>
      </c>
      <c r="K19" s="58"/>
      <c r="L19" s="30">
        <v>134740</v>
      </c>
    </row>
    <row r="20" spans="1:12" ht="24" x14ac:dyDescent="0.25">
      <c r="A20" s="24">
        <v>6</v>
      </c>
      <c r="B20" s="28" t="s">
        <v>35</v>
      </c>
      <c r="C20" s="31">
        <v>564</v>
      </c>
      <c r="D20" s="27">
        <f>C20</f>
        <v>564</v>
      </c>
      <c r="E20" s="28" t="s">
        <v>25</v>
      </c>
      <c r="F20" s="25" t="s">
        <v>31</v>
      </c>
      <c r="G20" s="32">
        <v>377014</v>
      </c>
      <c r="H20" s="29">
        <f t="shared" si="3"/>
        <v>377014</v>
      </c>
      <c r="I20" s="30">
        <f>J20+L20</f>
        <v>377014</v>
      </c>
      <c r="J20" s="57">
        <v>288255</v>
      </c>
      <c r="K20" s="58"/>
      <c r="L20" s="30">
        <v>88759</v>
      </c>
    </row>
    <row r="21" spans="1:12" ht="36" x14ac:dyDescent="0.25">
      <c r="A21" s="24">
        <v>7</v>
      </c>
      <c r="B21" s="33" t="s">
        <v>36</v>
      </c>
      <c r="C21" s="34">
        <v>5068</v>
      </c>
      <c r="D21" s="34">
        <v>5068</v>
      </c>
      <c r="E21" s="35" t="s">
        <v>37</v>
      </c>
      <c r="F21" s="35" t="s">
        <v>38</v>
      </c>
      <c r="G21" s="36">
        <v>661300</v>
      </c>
      <c r="H21" s="29">
        <f>I21</f>
        <v>661300</v>
      </c>
      <c r="I21" s="30">
        <f>J21+L21</f>
        <v>661300</v>
      </c>
      <c r="J21" s="57">
        <v>201508</v>
      </c>
      <c r="K21" s="58"/>
      <c r="L21" s="30">
        <v>459792</v>
      </c>
    </row>
    <row r="22" spans="1:12" ht="24" x14ac:dyDescent="0.25">
      <c r="A22" s="24">
        <v>8</v>
      </c>
      <c r="B22" s="28" t="s">
        <v>39</v>
      </c>
      <c r="C22" s="26">
        <v>612</v>
      </c>
      <c r="D22" s="37">
        <f>C22</f>
        <v>612</v>
      </c>
      <c r="E22" s="28" t="s">
        <v>40</v>
      </c>
      <c r="F22" s="25" t="s">
        <v>41</v>
      </c>
      <c r="G22" s="29">
        <v>459840</v>
      </c>
      <c r="H22" s="29">
        <v>446044</v>
      </c>
      <c r="I22" s="30">
        <f>J22+L22</f>
        <v>446044</v>
      </c>
      <c r="J22" s="57">
        <v>295240</v>
      </c>
      <c r="K22" s="58"/>
      <c r="L22" s="30">
        <v>150804</v>
      </c>
    </row>
    <row r="23" spans="1:12" ht="24" x14ac:dyDescent="0.25">
      <c r="A23" s="24">
        <v>9</v>
      </c>
      <c r="B23" s="25" t="s">
        <v>42</v>
      </c>
      <c r="C23" s="31">
        <v>715</v>
      </c>
      <c r="D23" s="27">
        <f>C23</f>
        <v>715</v>
      </c>
      <c r="E23" s="28" t="s">
        <v>43</v>
      </c>
      <c r="F23" s="25" t="s">
        <v>44</v>
      </c>
      <c r="G23" s="32">
        <v>354397</v>
      </c>
      <c r="H23" s="29">
        <v>343765</v>
      </c>
      <c r="I23" s="30">
        <f>J23+L23</f>
        <v>343765</v>
      </c>
      <c r="J23" s="57">
        <v>226241</v>
      </c>
      <c r="K23" s="58"/>
      <c r="L23" s="30">
        <v>117524</v>
      </c>
    </row>
    <row r="24" spans="1:12" x14ac:dyDescent="0.25">
      <c r="A24" s="24"/>
      <c r="B24" s="38" t="s">
        <v>45</v>
      </c>
      <c r="C24" s="39">
        <f>SUM(C15:C23)</f>
        <v>9881</v>
      </c>
      <c r="D24" s="39">
        <f>SUM(D15:D23)</f>
        <v>9881</v>
      </c>
      <c r="E24" s="39">
        <f>SUM(E15:E23)</f>
        <v>0</v>
      </c>
      <c r="F24" s="39">
        <f>SUM(F15:F23)</f>
        <v>0</v>
      </c>
      <c r="G24" s="39">
        <f>SUM(G15:G23)</f>
        <v>4198260</v>
      </c>
      <c r="H24" s="39">
        <f t="shared" ref="H24:L24" si="4">SUM(H15:H23)</f>
        <v>4144552</v>
      </c>
      <c r="I24" s="39">
        <f t="shared" si="4"/>
        <v>4144552</v>
      </c>
      <c r="J24" s="59">
        <f>SUM(J15:K23)</f>
        <v>2754138</v>
      </c>
      <c r="K24" s="60"/>
      <c r="L24" s="39">
        <f t="shared" si="4"/>
        <v>1390414</v>
      </c>
    </row>
    <row r="25" spans="1:12" x14ac:dyDescent="0.25">
      <c r="A25" s="21" t="s">
        <v>46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3"/>
    </row>
    <row r="26" spans="1:12" ht="36" x14ac:dyDescent="0.25">
      <c r="A26" s="24">
        <v>1</v>
      </c>
      <c r="B26" s="26" t="s">
        <v>47</v>
      </c>
      <c r="C26" s="26">
        <v>4118</v>
      </c>
      <c r="D26" s="40"/>
      <c r="E26" s="26" t="s">
        <v>48</v>
      </c>
      <c r="F26" s="26" t="s">
        <v>29</v>
      </c>
      <c r="G26" s="30">
        <v>886136.3</v>
      </c>
      <c r="H26" s="41">
        <f t="shared" ref="H26" si="5">G26</f>
        <v>886136.3</v>
      </c>
      <c r="I26" s="41">
        <f t="shared" ref="I26" si="6">K26+L26</f>
        <v>22000</v>
      </c>
      <c r="J26" s="30"/>
      <c r="K26" s="41">
        <v>0</v>
      </c>
      <c r="L26" s="41">
        <v>22000</v>
      </c>
    </row>
    <row r="27" spans="1:12" ht="36" x14ac:dyDescent="0.25">
      <c r="A27" s="24">
        <v>2</v>
      </c>
      <c r="B27" s="28" t="s">
        <v>49</v>
      </c>
      <c r="C27" s="31">
        <v>605</v>
      </c>
      <c r="D27" s="27"/>
      <c r="E27" s="28" t="s">
        <v>50</v>
      </c>
      <c r="F27" s="25" t="s">
        <v>44</v>
      </c>
      <c r="G27" s="42">
        <v>386000</v>
      </c>
      <c r="H27" s="36">
        <f>I27</f>
        <v>0</v>
      </c>
      <c r="I27" s="36">
        <f>K27+L27</f>
        <v>0</v>
      </c>
      <c r="J27" s="36"/>
      <c r="K27" s="36"/>
      <c r="L27" s="36">
        <v>0</v>
      </c>
    </row>
    <row r="28" spans="1:12" ht="24" x14ac:dyDescent="0.25">
      <c r="A28" s="24">
        <v>3</v>
      </c>
      <c r="B28" s="33" t="s">
        <v>51</v>
      </c>
      <c r="C28" s="40">
        <v>688</v>
      </c>
      <c r="D28" s="34"/>
      <c r="E28" s="43" t="s">
        <v>52</v>
      </c>
      <c r="F28" s="24" t="s">
        <v>44</v>
      </c>
      <c r="G28" s="44">
        <v>375000</v>
      </c>
      <c r="H28" s="41">
        <v>375000</v>
      </c>
      <c r="I28" s="41">
        <f>K28+L28</f>
        <v>1000</v>
      </c>
      <c r="J28" s="45"/>
      <c r="K28" s="41"/>
      <c r="L28" s="41">
        <v>1000</v>
      </c>
    </row>
    <row r="29" spans="1:12" x14ac:dyDescent="0.25">
      <c r="A29" s="46"/>
      <c r="B29" s="47"/>
      <c r="C29" s="48"/>
      <c r="D29" s="49"/>
      <c r="E29" s="50"/>
      <c r="F29" s="51"/>
      <c r="G29" s="44">
        <f>SUM(G26:G28)</f>
        <v>1647136.3</v>
      </c>
      <c r="H29" s="44">
        <f>SUM(H26:H28)</f>
        <v>1261136.3</v>
      </c>
      <c r="I29" s="41">
        <f>SUM(I26:I28)</f>
        <v>23000</v>
      </c>
      <c r="J29" s="41">
        <f>SUM(J26:J28)</f>
        <v>0</v>
      </c>
      <c r="K29" s="41">
        <f>SUM(K26:K28)</f>
        <v>0</v>
      </c>
      <c r="L29" s="41">
        <f>SUM(L26:L28)</f>
        <v>23000</v>
      </c>
    </row>
  </sheetData>
  <mergeCells count="26">
    <mergeCell ref="J22:K22"/>
    <mergeCell ref="J23:K23"/>
    <mergeCell ref="J24:K24"/>
    <mergeCell ref="J16:K16"/>
    <mergeCell ref="J17:K17"/>
    <mergeCell ref="J18:K18"/>
    <mergeCell ref="J19:K19"/>
    <mergeCell ref="J20:K20"/>
    <mergeCell ref="J21:K21"/>
    <mergeCell ref="I10:I12"/>
    <mergeCell ref="J10:L10"/>
    <mergeCell ref="A14:L14"/>
    <mergeCell ref="A25:L25"/>
    <mergeCell ref="J11:L11"/>
    <mergeCell ref="J12:K12"/>
    <mergeCell ref="J13:K13"/>
    <mergeCell ref="J15:K15"/>
    <mergeCell ref="A6:L6"/>
    <mergeCell ref="A7:L7"/>
    <mergeCell ref="A9:A12"/>
    <mergeCell ref="B9:B12"/>
    <mergeCell ref="C9:C12"/>
    <mergeCell ref="D9:D12"/>
    <mergeCell ref="E9:F11"/>
    <mergeCell ref="G9:H11"/>
    <mergeCell ref="I9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Токмакова Ирина Николаевна</dc:creator>
  <cp:lastModifiedBy>Токмакова Ирина Николаевна</cp:lastModifiedBy>
  <dcterms:created xsi:type="dcterms:W3CDTF">2024-01-30T04:53:15Z</dcterms:created>
  <dcterms:modified xsi:type="dcterms:W3CDTF">2024-01-30T04:55:50Z</dcterms:modified>
</cp:coreProperties>
</file>